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00" windowHeight="519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<sst xmlns="http://schemas.openxmlformats.org/spreadsheetml/2006/main" count="18" uniqueCount="17">
  <si>
    <t>Classement 1ère Catégorie</t>
  </si>
  <si>
    <t>Place</t>
  </si>
  <si>
    <t>N° Dossard</t>
  </si>
  <si>
    <t>NOM Prénom</t>
  </si>
  <si>
    <t>Dpt</t>
  </si>
  <si>
    <t>Club</t>
  </si>
  <si>
    <t>HIVET VALENTIN</t>
  </si>
  <si>
    <t>VELO CLUB MERUVIEN</t>
  </si>
  <si>
    <t>DUBOS CEDRIC</t>
  </si>
  <si>
    <t>PIGAL GUILLAUME</t>
  </si>
  <si>
    <t>TEAMCYCLISTE SAVINIEN</t>
  </si>
  <si>
    <t>DOURLENS THOMAS</t>
  </si>
  <si>
    <t>SCVA</t>
  </si>
  <si>
    <r>
      <t xml:space="preserve">Epreuve Cyclosportive </t>
    </r>
    <r>
      <rPr>
        <b/>
        <i/>
        <sz val="16"/>
        <rFont val="Arial"/>
        <family val="2"/>
      </rPr>
      <t>U.F.O.L.E.P.</t>
    </r>
  </si>
  <si>
    <r>
      <t xml:space="preserve">Nombre de partants : </t>
    </r>
    <r>
      <rPr>
        <b/>
        <sz val="16"/>
        <color indexed="10"/>
        <rFont val="Arial"/>
        <family val="2"/>
      </rPr>
      <t>34</t>
    </r>
  </si>
  <si>
    <t>MORHAIN CORENTIN</t>
  </si>
  <si>
    <t>VILLEPARISIS UNION SPORTIVE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</si>
</sst>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b/>
      <i/>
      <sz val="16"/>
      <name val="Arial"/>
      <family val="2"/>
    </font>
    <font>
      <u val="single"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lfrid\AppData\Local\Temp\1ere%20Monchy%20Saint%20Elo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. 1"/>
      <sheetName val="Engag. 2"/>
      <sheetName val="Engag. 3"/>
      <sheetName val="Engag. GS"/>
      <sheetName val="Engag Jeunes"/>
      <sheetName val="Class. 1"/>
      <sheetName val="Class. 2"/>
      <sheetName val="Class. 3"/>
      <sheetName val="Class. GS"/>
      <sheetName val="Class. Jeunes"/>
    </sheetNames>
    <sheetDataSet>
      <sheetData sheetId="0">
        <row r="2">
          <cell r="A2" t="str">
            <v>Organisée par le VELO CLUB PONTOIS</v>
          </cell>
        </row>
        <row r="5">
          <cell r="A5" t="str">
            <v>Date de la course 16/08/2020</v>
          </cell>
        </row>
        <row r="6">
          <cell r="A6" t="str">
            <v>Lieu de la course : MONCHY SAINT ELOI</v>
          </cell>
        </row>
        <row r="10">
          <cell r="A10" t="str">
            <v>N° Dossard</v>
          </cell>
          <cell r="B10" t="str">
            <v>NOM Prénom</v>
          </cell>
          <cell r="C10" t="str">
            <v>Dpt</v>
          </cell>
          <cell r="D10" t="str">
            <v>Club</v>
          </cell>
        </row>
        <row r="11">
          <cell r="A11">
            <v>100</v>
          </cell>
          <cell r="B11" t="str">
            <v>RATTIER ARNAUD</v>
          </cell>
          <cell r="C11" t="str">
            <v>080</v>
          </cell>
          <cell r="D11" t="str">
            <v>ASSOCIATION CYCLISTE AMIENOISE</v>
          </cell>
        </row>
        <row r="12">
          <cell r="A12">
            <v>101</v>
          </cell>
          <cell r="B12" t="str">
            <v>SEGUIN ANTOINE</v>
          </cell>
          <cell r="C12" t="str">
            <v>080</v>
          </cell>
          <cell r="D12" t="str">
            <v>ASSOCIATION CYCLISTE AMIENOISE</v>
          </cell>
        </row>
        <row r="13">
          <cell r="A13">
            <v>102</v>
          </cell>
          <cell r="B13" t="str">
            <v>LEFEVRE PIERRE</v>
          </cell>
          <cell r="C13" t="str">
            <v>060</v>
          </cell>
          <cell r="D13" t="str">
            <v>ASSOCIATION CYCLISTE DE MARGNY LES COMPIEGNE</v>
          </cell>
        </row>
        <row r="14">
          <cell r="A14">
            <v>103</v>
          </cell>
          <cell r="B14" t="str">
            <v>BRIAND KEVIN</v>
          </cell>
          <cell r="C14" t="str">
            <v>060</v>
          </cell>
          <cell r="D14" t="str">
            <v>ASSOCIATION SPORTIVE THOUROTTOISE CYCLISTE</v>
          </cell>
        </row>
        <row r="15">
          <cell r="A15">
            <v>104</v>
          </cell>
          <cell r="B15" t="str">
            <v>FOURNIER REMI</v>
          </cell>
          <cell r="C15" t="str">
            <v>060</v>
          </cell>
          <cell r="D15" t="str">
            <v>ASSOCIATION SPORTIVE THOUROTTOISE CYCLISTE</v>
          </cell>
        </row>
        <row r="16">
          <cell r="A16">
            <v>105</v>
          </cell>
          <cell r="B16" t="str">
            <v>LECLERC BENJAMIN</v>
          </cell>
          <cell r="C16" t="str">
            <v>060</v>
          </cell>
          <cell r="D16" t="str">
            <v>ASSOCIATION SPORTIVE THOUROTTOISE CYCLISTE</v>
          </cell>
        </row>
        <row r="17">
          <cell r="A17">
            <v>106</v>
          </cell>
          <cell r="B17" t="str">
            <v>LECLERC THOMAS</v>
          </cell>
          <cell r="C17" t="str">
            <v>060</v>
          </cell>
          <cell r="D17" t="str">
            <v>ASSOCIATION SPORTIVE THOUROTTOISE CYCLISTE</v>
          </cell>
        </row>
        <row r="18">
          <cell r="A18">
            <v>107</v>
          </cell>
          <cell r="B18" t="str">
            <v>LEMOINE PAUL</v>
          </cell>
          <cell r="C18" t="str">
            <v>060</v>
          </cell>
          <cell r="D18" t="str">
            <v>ASSOCIATION SPORTIVE THOUROTTOISE CYCLISTE</v>
          </cell>
        </row>
        <row r="19">
          <cell r="A19">
            <v>108</v>
          </cell>
          <cell r="B19" t="str">
            <v>TOUBOUL MICHEL</v>
          </cell>
          <cell r="C19" t="str">
            <v>076</v>
          </cell>
          <cell r="D19" t="str">
            <v>AUTO CYCLE SOTTEVILLAIS</v>
          </cell>
        </row>
        <row r="20">
          <cell r="A20">
            <v>109</v>
          </cell>
          <cell r="B20" t="str">
            <v>NATIVEL THEO</v>
          </cell>
          <cell r="C20" t="str">
            <v>077</v>
          </cell>
          <cell r="D20" t="str">
            <v>AVON-FONTAINEBLEAU VELO CLUB</v>
          </cell>
        </row>
        <row r="21">
          <cell r="A21">
            <v>110</v>
          </cell>
          <cell r="B21" t="str">
            <v>LESUEUR MELODIE</v>
          </cell>
          <cell r="C21" t="str">
            <v>092</v>
          </cell>
          <cell r="D21" t="str">
            <v>C.S.M. PUTEAUX CYCLISME</v>
          </cell>
        </row>
        <row r="22">
          <cell r="A22">
            <v>111</v>
          </cell>
          <cell r="B22" t="str">
            <v>DAUREIL FRANCK</v>
          </cell>
          <cell r="C22" t="str">
            <v>002</v>
          </cell>
          <cell r="D22" t="str">
            <v>CLUB CLOVIS SOISSONNAIS</v>
          </cell>
        </row>
        <row r="23">
          <cell r="A23">
            <v>112</v>
          </cell>
          <cell r="B23" t="str">
            <v>FREDON ARNAUD</v>
          </cell>
          <cell r="C23" t="str">
            <v>002</v>
          </cell>
          <cell r="D23" t="str">
            <v>CLUB CLOVIS SOISSONNAIS</v>
          </cell>
        </row>
        <row r="24">
          <cell r="A24">
            <v>113</v>
          </cell>
          <cell r="B24" t="str">
            <v>PASTOT CHRISTOPHE</v>
          </cell>
          <cell r="C24" t="str">
            <v>002</v>
          </cell>
          <cell r="D24" t="str">
            <v>CLUB CLOVIS SOISSONNAIS</v>
          </cell>
        </row>
        <row r="25">
          <cell r="A25">
            <v>114</v>
          </cell>
          <cell r="B25" t="str">
            <v>BORNET GABRIEL</v>
          </cell>
          <cell r="C25" t="str">
            <v>095</v>
          </cell>
          <cell r="D25" t="str">
            <v>CLUB CYCLISTE BAILLET EN FRANCE</v>
          </cell>
        </row>
        <row r="26">
          <cell r="A26">
            <v>115</v>
          </cell>
          <cell r="B26" t="str">
            <v>RIFFLET PATRICK</v>
          </cell>
          <cell r="C26" t="str">
            <v>080</v>
          </cell>
          <cell r="D26" t="str">
            <v>CLUB CYCLISTE DE SALOUEL</v>
          </cell>
        </row>
        <row r="27">
          <cell r="A27">
            <v>116</v>
          </cell>
          <cell r="B27" t="str">
            <v>LARMOYER VINCENT</v>
          </cell>
          <cell r="C27" t="str">
            <v>060</v>
          </cell>
          <cell r="D27" t="str">
            <v>COMPIEGNE SPORTS CYCLISTES</v>
          </cell>
        </row>
        <row r="28">
          <cell r="A28">
            <v>117</v>
          </cell>
          <cell r="B28" t="str">
            <v>ZANOLINO FABRICE</v>
          </cell>
          <cell r="C28" t="str">
            <v>060</v>
          </cell>
          <cell r="D28" t="str">
            <v>COMPIEGNE SPORTS CYCLISTES</v>
          </cell>
        </row>
        <row r="29">
          <cell r="A29">
            <v>118</v>
          </cell>
          <cell r="B29" t="str">
            <v>RIBOULET LAURENT</v>
          </cell>
          <cell r="C29" t="str">
            <v>060</v>
          </cell>
          <cell r="D29" t="str">
            <v>ENTENTE CYCLISTE LAGNY PLESSIS</v>
          </cell>
        </row>
        <row r="30">
          <cell r="A30">
            <v>119</v>
          </cell>
          <cell r="B30" t="str">
            <v>ROPARS PHILIPPE</v>
          </cell>
          <cell r="C30" t="str">
            <v>028</v>
          </cell>
          <cell r="D30" t="str">
            <v>ENTENTE SPORTIVE MAINTENON-PIERRES CYCLI</v>
          </cell>
        </row>
        <row r="31">
          <cell r="A31">
            <v>120</v>
          </cell>
          <cell r="B31" t="str">
            <v>DOMANGE VICTOR</v>
          </cell>
          <cell r="C31" t="str">
            <v>060</v>
          </cell>
          <cell r="D31" t="str">
            <v>LOISIRS CYCLISME CREVECOEUR LE GRAND</v>
          </cell>
        </row>
        <row r="32">
          <cell r="A32">
            <v>121</v>
          </cell>
          <cell r="B32" t="str">
            <v>THOMAS ALEXIS</v>
          </cell>
          <cell r="C32" t="str">
            <v>060</v>
          </cell>
          <cell r="D32" t="str">
            <v>LOISIRS CYCLISME CREVECOEUR LE GRAND</v>
          </cell>
        </row>
        <row r="33">
          <cell r="A33">
            <v>122</v>
          </cell>
          <cell r="B33" t="str">
            <v>SUEUR MICKAEL</v>
          </cell>
          <cell r="C33">
            <v>60</v>
          </cell>
          <cell r="D33" t="str">
            <v>LOISIRS CYCLISME CREVECOEUR LE GRAND</v>
          </cell>
        </row>
        <row r="34">
          <cell r="A34">
            <v>123</v>
          </cell>
          <cell r="B34" t="str">
            <v>DE RIDDER SEBASTIEN</v>
          </cell>
          <cell r="C34" t="str">
            <v>002</v>
          </cell>
          <cell r="D34" t="str">
            <v>NOUVELLE ETOILE SPORTIVE BOUE ETREUX</v>
          </cell>
        </row>
        <row r="35">
          <cell r="A35">
            <v>124</v>
          </cell>
          <cell r="B35" t="str">
            <v>DEJARDIN EMMANUEL</v>
          </cell>
          <cell r="C35" t="str">
            <v>002</v>
          </cell>
          <cell r="D35" t="str">
            <v>NOUVELLE ETOILE SPORTIVE BOUE ETREUX</v>
          </cell>
        </row>
        <row r="36">
          <cell r="A36">
            <v>125</v>
          </cell>
          <cell r="B36" t="str">
            <v>LENGLET GUILLAUME</v>
          </cell>
          <cell r="C36" t="str">
            <v>002</v>
          </cell>
          <cell r="D36" t="str">
            <v>NOUVELLE ETOILE SPORTIVE BOUE ETREUX</v>
          </cell>
        </row>
        <row r="37">
          <cell r="A37">
            <v>126</v>
          </cell>
          <cell r="B37" t="str">
            <v>TOMOWIAK ADRIEN</v>
          </cell>
          <cell r="C37" t="str">
            <v>064</v>
          </cell>
          <cell r="D37" t="str">
            <v>PAU VELO 64</v>
          </cell>
        </row>
        <row r="38">
          <cell r="A38">
            <v>127</v>
          </cell>
          <cell r="B38" t="str">
            <v>CHEVALIER MAXIME</v>
          </cell>
          <cell r="C38" t="str">
            <v>002</v>
          </cell>
          <cell r="D38" t="str">
            <v>RETZ BIKE CLUB</v>
          </cell>
        </row>
        <row r="39">
          <cell r="A39">
            <v>128</v>
          </cell>
          <cell r="B39" t="str">
            <v>PHILIPPE MATHIEU</v>
          </cell>
          <cell r="C39" t="str">
            <v>002</v>
          </cell>
          <cell r="D39" t="str">
            <v>RETZ BIKE CLUB</v>
          </cell>
        </row>
        <row r="40">
          <cell r="A40">
            <v>129</v>
          </cell>
          <cell r="B40" t="str">
            <v>ROBIN JEREMY</v>
          </cell>
          <cell r="C40" t="str">
            <v>077</v>
          </cell>
          <cell r="D40" t="str">
            <v>SAACY-JOUARRE CYCLISME 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9">
      <selection activeCell="E26" sqref="E26"/>
    </sheetView>
  </sheetViews>
  <sheetFormatPr defaultColWidth="11.421875" defaultRowHeight="15"/>
  <cols>
    <col min="2" max="2" width="13.00390625" style="0" customWidth="1"/>
    <col min="3" max="3" width="47.140625" style="0" customWidth="1"/>
    <col min="4" max="4" width="7.421875" style="0" customWidth="1"/>
    <col min="5" max="5" width="76.00390625" style="0" customWidth="1"/>
  </cols>
  <sheetData>
    <row r="1" spans="1:5" ht="20.25">
      <c r="A1" s="10" t="s">
        <v>13</v>
      </c>
      <c r="B1" s="10"/>
      <c r="C1" s="10"/>
      <c r="D1" s="10"/>
      <c r="E1" s="10"/>
    </row>
    <row r="2" spans="1:5" ht="20.25">
      <c r="A2" s="10" t="str">
        <f>'[1]Engag. 1'!A2:E2</f>
        <v>Organisée par le VELO CLUB PONTOIS</v>
      </c>
      <c r="B2" s="10"/>
      <c r="C2" s="10"/>
      <c r="D2" s="10"/>
      <c r="E2" s="10"/>
    </row>
    <row r="3" spans="1:5" ht="21">
      <c r="A3" s="1"/>
      <c r="B3" s="1"/>
      <c r="C3" s="1"/>
      <c r="D3" s="1"/>
      <c r="E3" s="1"/>
    </row>
    <row r="4" spans="1:5" ht="21">
      <c r="A4" s="1"/>
      <c r="B4" s="1"/>
      <c r="C4" s="1"/>
      <c r="D4" s="1"/>
      <c r="E4" s="1"/>
    </row>
    <row r="5" spans="1:5" ht="21">
      <c r="A5" s="2" t="str">
        <f>'[1]Engag. 1'!A5</f>
        <v>Date de la course 16/08/2020</v>
      </c>
      <c r="B5" s="3"/>
      <c r="C5" s="1"/>
      <c r="D5" s="1"/>
      <c r="E5" s="4" t="s">
        <v>14</v>
      </c>
    </row>
    <row r="6" spans="1:5" ht="21">
      <c r="A6" s="2" t="str">
        <f>'[1]Engag. 1'!A6</f>
        <v>Lieu de la course : MONCHY SAINT ELOI</v>
      </c>
      <c r="B6" s="3"/>
      <c r="C6" s="1"/>
      <c r="D6" s="1"/>
      <c r="E6" s="1"/>
    </row>
    <row r="7" spans="1:5" ht="21">
      <c r="A7" s="1"/>
      <c r="B7" s="1"/>
      <c r="C7" s="1"/>
      <c r="D7" s="1"/>
      <c r="E7" s="1"/>
    </row>
    <row r="8" spans="1:5" ht="21.75" thickBot="1">
      <c r="A8" s="1"/>
      <c r="B8" s="1"/>
      <c r="C8" s="1"/>
      <c r="D8" s="1"/>
      <c r="E8" s="1"/>
    </row>
    <row r="9" spans="1:5" ht="21" thickBot="1">
      <c r="A9" s="11" t="s">
        <v>0</v>
      </c>
      <c r="B9" s="12"/>
      <c r="C9" s="12"/>
      <c r="D9" s="12"/>
      <c r="E9" s="13"/>
    </row>
    <row r="10" spans="1:5" ht="41.25" thickBot="1">
      <c r="A10" s="5" t="s">
        <v>1</v>
      </c>
      <c r="B10" s="5" t="s">
        <v>2</v>
      </c>
      <c r="C10" s="5" t="s">
        <v>3</v>
      </c>
      <c r="D10" s="5" t="s">
        <v>4</v>
      </c>
      <c r="E10" s="5" t="s">
        <v>5</v>
      </c>
    </row>
    <row r="11" spans="1:5" ht="21" thickBot="1">
      <c r="A11" s="6">
        <v>1</v>
      </c>
      <c r="B11" s="7">
        <v>142</v>
      </c>
      <c r="C11" s="8" t="s">
        <v>6</v>
      </c>
      <c r="D11" s="9">
        <v>60</v>
      </c>
      <c r="E11" s="8" t="s">
        <v>7</v>
      </c>
    </row>
    <row r="12" spans="1:5" ht="21" thickBot="1">
      <c r="A12" s="6">
        <v>2</v>
      </c>
      <c r="B12" s="7">
        <v>105</v>
      </c>
      <c r="C12" s="8" t="str">
        <f>IF($B12&gt;0,VLOOKUP($B12,'[1]Engag. 1'!$A$10:$D$40,2),"")</f>
        <v>LECLERC BENJAMIN</v>
      </c>
      <c r="D12" s="8" t="str">
        <f>IF($B12&gt;0,VLOOKUP($B12,'[1]Engag. 1'!$A$10:$D$40,3),"")</f>
        <v>060</v>
      </c>
      <c r="E12" s="8" t="str">
        <f>IF($B12&gt;0,VLOOKUP($B12,'[1]Engag. 1'!$A$10:$D$40,4),"")</f>
        <v>ASSOCIATION SPORTIVE THOUROTTOISE CYCLISTE</v>
      </c>
    </row>
    <row r="13" spans="1:5" ht="21" thickBot="1">
      <c r="A13" s="6">
        <v>3</v>
      </c>
      <c r="B13" s="7">
        <v>140</v>
      </c>
      <c r="C13" s="8" t="s">
        <v>8</v>
      </c>
      <c r="D13" s="9">
        <v>60</v>
      </c>
      <c r="E13" s="8" t="s">
        <v>7</v>
      </c>
    </row>
    <row r="14" spans="1:5" ht="21" thickBot="1">
      <c r="A14" s="6">
        <v>4</v>
      </c>
      <c r="B14" s="7">
        <v>124</v>
      </c>
      <c r="C14" s="8" t="str">
        <f>IF($B14&gt;0,VLOOKUP($B14,'[1]Engag. 1'!$A$10:$D$40,2),"")</f>
        <v>DEJARDIN EMMANUEL</v>
      </c>
      <c r="D14" s="8" t="str">
        <f>IF($B14&gt;0,VLOOKUP($B14,'[1]Engag. 1'!$A$10:$D$40,3),"")</f>
        <v>002</v>
      </c>
      <c r="E14" s="8" t="str">
        <f>IF($B14&gt;0,VLOOKUP($B14,'[1]Engag. 1'!$A$10:$D$40,4),"")</f>
        <v>NOUVELLE ETOILE SPORTIVE BOUE ETREUX</v>
      </c>
    </row>
    <row r="15" spans="1:5" ht="21" thickBot="1">
      <c r="A15" s="6">
        <v>5</v>
      </c>
      <c r="B15" s="7">
        <v>127</v>
      </c>
      <c r="C15" s="8" t="str">
        <f>IF($B15&gt;0,VLOOKUP($B15,'[1]Engag. 1'!$A$10:$D$40,2),"")</f>
        <v>CHEVALIER MAXIME</v>
      </c>
      <c r="D15" s="8" t="str">
        <f>IF($B15&gt;0,VLOOKUP($B15,'[1]Engag. 1'!$A$10:$D$40,3),"")</f>
        <v>002</v>
      </c>
      <c r="E15" s="8" t="str">
        <f>IF($B15&gt;0,VLOOKUP($B15,'[1]Engag. 1'!$A$10:$D$40,4),"")</f>
        <v>RETZ BIKE CLUB</v>
      </c>
    </row>
    <row r="16" spans="1:5" ht="21" thickBot="1">
      <c r="A16" s="6">
        <v>6</v>
      </c>
      <c r="B16" s="7">
        <v>120</v>
      </c>
      <c r="C16" s="8" t="str">
        <f>IF($B16&gt;0,VLOOKUP($B16,'[1]Engag. 1'!$A$10:$D$40,2),"")</f>
        <v>DOMANGE VICTOR</v>
      </c>
      <c r="D16" s="8" t="str">
        <f>IF($B16&gt;0,VLOOKUP($B16,'[1]Engag. 1'!$A$10:$D$40,3),"")</f>
        <v>060</v>
      </c>
      <c r="E16" s="8" t="str">
        <f>IF($B16&gt;0,VLOOKUP($B16,'[1]Engag. 1'!$A$10:$D$40,4),"")</f>
        <v>LOISIRS CYCLISME CREVECOEUR LE GRAND</v>
      </c>
    </row>
    <row r="17" spans="1:5" ht="21" thickBot="1">
      <c r="A17" s="6">
        <v>7</v>
      </c>
      <c r="B17" s="7">
        <v>101</v>
      </c>
      <c r="C17" s="8" t="str">
        <f>IF($B17&gt;0,VLOOKUP($B17,'[1]Engag. 1'!$A$10:$D$40,2),"")</f>
        <v>SEGUIN ANTOINE</v>
      </c>
      <c r="D17" s="8" t="str">
        <f>IF($B17&gt;0,VLOOKUP($B17,'[1]Engag. 1'!$A$10:$D$40,3),"")</f>
        <v>080</v>
      </c>
      <c r="E17" s="8" t="str">
        <f>IF($B17&gt;0,VLOOKUP($B17,'[1]Engag. 1'!$A$10:$D$40,4),"")</f>
        <v>ASSOCIATION CYCLISTE AMIENOISE</v>
      </c>
    </row>
    <row r="18" spans="1:5" ht="21" thickBot="1">
      <c r="A18" s="6">
        <v>8</v>
      </c>
      <c r="B18" s="7">
        <v>116</v>
      </c>
      <c r="C18" s="8" t="str">
        <f>IF($B18&gt;0,VLOOKUP($B18,'[1]Engag. 1'!$A$10:$D$40,2),"")</f>
        <v>LARMOYER VINCENT</v>
      </c>
      <c r="D18" s="8" t="str">
        <f>IF($B18&gt;0,VLOOKUP($B18,'[1]Engag. 1'!$A$10:$D$40,3),"")</f>
        <v>060</v>
      </c>
      <c r="E18" s="8" t="str">
        <f>IF($B18&gt;0,VLOOKUP($B18,'[1]Engag. 1'!$A$10:$D$40,4),"")</f>
        <v>COMPIEGNE SPORTS CYCLISTES</v>
      </c>
    </row>
    <row r="19" spans="1:5" ht="21" thickBot="1">
      <c r="A19" s="6">
        <v>9</v>
      </c>
      <c r="B19" s="7">
        <v>103</v>
      </c>
      <c r="C19" s="8" t="str">
        <f>IF($B19&gt;0,VLOOKUP($B19,'[1]Engag. 1'!$A$10:$D$40,2),"")</f>
        <v>BRIAND KEVIN</v>
      </c>
      <c r="D19" s="8" t="str">
        <f>IF($B19&gt;0,VLOOKUP($B19,'[1]Engag. 1'!$A$10:$D$40,3),"")</f>
        <v>060</v>
      </c>
      <c r="E19" s="8" t="str">
        <f>IF($B19&gt;0,VLOOKUP($B19,'[1]Engag. 1'!$A$10:$D$40,4),"")</f>
        <v>ASSOCIATION SPORTIVE THOUROTTOISE CYCLISTE</v>
      </c>
    </row>
    <row r="20" spans="1:5" ht="21" thickBot="1">
      <c r="A20" s="6">
        <v>10</v>
      </c>
      <c r="B20" s="7">
        <v>110</v>
      </c>
      <c r="C20" s="8" t="str">
        <f>IF($B20&gt;0,VLOOKUP($B20,'[1]Engag. 1'!$A$10:$D$40,2),"")</f>
        <v>LESUEUR MELODIE</v>
      </c>
      <c r="D20" s="8" t="str">
        <f>IF($B20&gt;0,VLOOKUP($B20,'[1]Engag. 1'!$A$10:$D$40,3),"")</f>
        <v>092</v>
      </c>
      <c r="E20" s="8" t="str">
        <f>IF($B20&gt;0,VLOOKUP($B20,'[1]Engag. 1'!$A$10:$D$40,4),"")</f>
        <v>C.S.M. PUTEAUX CYCLISME</v>
      </c>
    </row>
    <row r="21" spans="1:5" ht="21" thickBot="1">
      <c r="A21" s="6">
        <v>11</v>
      </c>
      <c r="B21" s="7">
        <v>111</v>
      </c>
      <c r="C21" s="8" t="str">
        <f>IF($B21&gt;0,VLOOKUP($B21,'[1]Engag. 1'!$A$10:$D$40,2),"")</f>
        <v>DAUREIL FRANCK</v>
      </c>
      <c r="D21" s="8" t="str">
        <f>IF($B21&gt;0,VLOOKUP($B21,'[1]Engag. 1'!$A$10:$D$40,3),"")</f>
        <v>002</v>
      </c>
      <c r="E21" s="8" t="str">
        <f>IF($B21&gt;0,VLOOKUP($B21,'[1]Engag. 1'!$A$10:$D$40,4),"")</f>
        <v>CLUB CLOVIS SOISSONNAIS</v>
      </c>
    </row>
    <row r="22" spans="1:5" ht="21" thickBot="1">
      <c r="A22" s="6">
        <v>12</v>
      </c>
      <c r="B22" s="7">
        <v>135</v>
      </c>
      <c r="C22" s="8" t="s">
        <v>9</v>
      </c>
      <c r="D22" s="9">
        <v>60</v>
      </c>
      <c r="E22" s="8" t="s">
        <v>10</v>
      </c>
    </row>
    <row r="23" spans="1:5" ht="21" thickBot="1">
      <c r="A23" s="6">
        <v>13</v>
      </c>
      <c r="B23" s="7">
        <v>131</v>
      </c>
      <c r="C23" s="8" t="s">
        <v>11</v>
      </c>
      <c r="D23" s="9">
        <v>60</v>
      </c>
      <c r="E23" s="8" t="s">
        <v>12</v>
      </c>
    </row>
    <row r="24" spans="1:5" ht="21" thickBot="1">
      <c r="A24" s="6">
        <v>14</v>
      </c>
      <c r="B24" s="7">
        <v>119</v>
      </c>
      <c r="C24" s="8" t="str">
        <f>IF($B24&gt;0,VLOOKUP($B24,'[1]Engag. 1'!$A$10:$D$40,2),"")</f>
        <v>ROPARS PHILIPPE</v>
      </c>
      <c r="D24" s="8" t="str">
        <f>IF($B24&gt;0,VLOOKUP($B24,'[1]Engag. 1'!$A$10:$D$40,3),"")</f>
        <v>028</v>
      </c>
      <c r="E24" s="8" t="str">
        <f>IF($B24&gt;0,VLOOKUP($B24,'[1]Engag. 1'!$A$10:$D$40,4),"")</f>
        <v>ENTENTE SPORTIVE MAINTENON-PIERRES CYCLI</v>
      </c>
    </row>
    <row r="25" spans="1:5" ht="21" thickBot="1">
      <c r="A25" s="6">
        <v>15</v>
      </c>
      <c r="B25" s="7">
        <v>145</v>
      </c>
      <c r="C25" s="8" t="s">
        <v>15</v>
      </c>
      <c r="D25" s="9">
        <v>77</v>
      </c>
      <c r="E25" s="8" t="s">
        <v>16</v>
      </c>
    </row>
  </sheetData>
  <sheetProtection/>
  <mergeCells count="3">
    <mergeCell ref="A1:E1"/>
    <mergeCell ref="A2:E2"/>
    <mergeCell ref="A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</dc:creator>
  <cp:keywords/>
  <dc:description/>
  <cp:lastModifiedBy>Wilfrid Bachelart</cp:lastModifiedBy>
  <cp:lastPrinted>2020-08-17T12:40:18Z</cp:lastPrinted>
  <dcterms:created xsi:type="dcterms:W3CDTF">2020-08-17T12:06:54Z</dcterms:created>
  <dcterms:modified xsi:type="dcterms:W3CDTF">2020-08-18T09:41:33Z</dcterms:modified>
  <cp:category/>
  <cp:version/>
  <cp:contentType/>
  <cp:contentStatus/>
</cp:coreProperties>
</file>