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<sst xmlns="http://schemas.openxmlformats.org/spreadsheetml/2006/main" count="24" uniqueCount="20">
  <si>
    <t>Classement 2ème Catégorie</t>
  </si>
  <si>
    <t>Place</t>
  </si>
  <si>
    <t>N° Dossard</t>
  </si>
  <si>
    <t>NOM Prénom</t>
  </si>
  <si>
    <t>Dpt</t>
  </si>
  <si>
    <t>Club</t>
  </si>
  <si>
    <t>ROUDEAU THEO</t>
  </si>
  <si>
    <t>060</t>
  </si>
  <si>
    <t>VELO CLUB MERUVIEN</t>
  </si>
  <si>
    <t>GALLOIS BENJAMIN</t>
  </si>
  <si>
    <t>077</t>
  </si>
  <si>
    <t>VILLEPARISIS UNION SPORTIVE MUNICIPALE C</t>
  </si>
  <si>
    <t>DELCOURT SEBASTIEN</t>
  </si>
  <si>
    <t>WOILLAD GREGORY</t>
  </si>
  <si>
    <t>AC AMIENS</t>
  </si>
  <si>
    <t>ANDRE DAVID</t>
  </si>
  <si>
    <r>
      <t xml:space="preserve">Epreuve Cyclosportive </t>
    </r>
    <r>
      <rPr>
        <b/>
        <i/>
        <sz val="16"/>
        <rFont val="Arial"/>
        <family val="2"/>
      </rPr>
      <t>U.F.O.L.E.P.</t>
    </r>
  </si>
  <si>
    <r>
      <t xml:space="preserve">Nombre de partants : </t>
    </r>
    <r>
      <rPr>
        <b/>
        <sz val="16"/>
        <color indexed="10"/>
        <rFont val="Arial"/>
        <family val="2"/>
      </rPr>
      <t>30</t>
    </r>
  </si>
  <si>
    <t>MARIE SYLVAIN</t>
  </si>
  <si>
    <t>CC SOISSONNAIS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</si>
</sst>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u val="single"/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3" fillId="0" borderId="10" xfId="7" applyNumberFormat="1" applyFont="1" applyFill="1" applyBorder="1" applyAlignment="1" applyProtection="1">
      <alignment horizontal="left" vertical="center" readingOrder="1"/>
      <protection/>
    </xf>
    <xf numFmtId="0" fontId="3" fillId="0" borderId="10" xfId="0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</cellXfs>
  <cellStyles count="48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lfrid\AppData\Local\Temp\Classement%20Monchy%20Saint%20Elo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. 1"/>
      <sheetName val="Engag. 2"/>
      <sheetName val="Engag. 3"/>
      <sheetName val="Engag. GS"/>
      <sheetName val="Engag Jeunes"/>
      <sheetName val="Class. 1"/>
      <sheetName val="Class. 2"/>
      <sheetName val="Class. 3"/>
      <sheetName val="Class. GS"/>
      <sheetName val="Class. Jeunes"/>
    </sheetNames>
    <sheetDataSet>
      <sheetData sheetId="0">
        <row r="2">
          <cell r="A2" t="str">
            <v>Organisée par le VELO CLUB PONTOIS</v>
          </cell>
        </row>
        <row r="5">
          <cell r="A5" t="str">
            <v>Date de la course 16/08/2020</v>
          </cell>
        </row>
        <row r="6">
          <cell r="A6" t="str">
            <v>Lieu de la course : MONCHY SAINT ELOI</v>
          </cell>
        </row>
      </sheetData>
      <sheetData sheetId="1">
        <row r="10">
          <cell r="A10" t="str">
            <v>N° Dossard</v>
          </cell>
          <cell r="B10" t="str">
            <v>NOM Prénom</v>
          </cell>
          <cell r="C10" t="str">
            <v>Dpt</v>
          </cell>
          <cell r="D10" t="str">
            <v>Club</v>
          </cell>
        </row>
        <row r="11">
          <cell r="A11">
            <v>200</v>
          </cell>
          <cell r="B11" t="str">
            <v>LAMETTE DENIS</v>
          </cell>
          <cell r="C11" t="str">
            <v>060</v>
          </cell>
          <cell r="D11" t="str">
            <v>AMICALE CYCLISTE BEAUVAIS VOISINLIEU</v>
          </cell>
        </row>
        <row r="12">
          <cell r="A12">
            <v>201</v>
          </cell>
          <cell r="B12" t="str">
            <v>FINET LEO</v>
          </cell>
          <cell r="C12" t="str">
            <v>080</v>
          </cell>
          <cell r="D12" t="str">
            <v>ASSOCIATION CYCLISTE AMIENOISE</v>
          </cell>
        </row>
        <row r="13">
          <cell r="A13">
            <v>202</v>
          </cell>
          <cell r="B13" t="str">
            <v>LEBON MORGAN</v>
          </cell>
          <cell r="C13" t="str">
            <v>080</v>
          </cell>
          <cell r="D13" t="str">
            <v>ASSOCIATION CYCLISTE AMIENOISE</v>
          </cell>
        </row>
        <row r="14">
          <cell r="A14">
            <v>203</v>
          </cell>
          <cell r="B14" t="str">
            <v>RIVAL DIMITRI</v>
          </cell>
          <cell r="C14" t="str">
            <v>080</v>
          </cell>
          <cell r="D14" t="str">
            <v>ASSOCIATION CYCLISTE AMIENOISE</v>
          </cell>
        </row>
        <row r="15">
          <cell r="A15">
            <v>204</v>
          </cell>
          <cell r="B15" t="str">
            <v>WOILLARD GREGORY</v>
          </cell>
          <cell r="C15" t="str">
            <v>080</v>
          </cell>
          <cell r="D15" t="str">
            <v>ASSOCIATION CYCLISTE AMIENOISE</v>
          </cell>
        </row>
        <row r="16">
          <cell r="A16">
            <v>205</v>
          </cell>
          <cell r="B16" t="str">
            <v>HARDY CHRISTOPHE</v>
          </cell>
          <cell r="C16" t="str">
            <v>060</v>
          </cell>
          <cell r="D16" t="str">
            <v>ASSOCIATION CYCLISTE ESTREES ST DENIS</v>
          </cell>
        </row>
        <row r="17">
          <cell r="A17">
            <v>206</v>
          </cell>
          <cell r="B17" t="str">
            <v>MASKIEWICZ ALEXANDRE</v>
          </cell>
          <cell r="C17" t="str">
            <v>060</v>
          </cell>
          <cell r="D17" t="str">
            <v>ASSOCIATION SPORTIVE THOUROTTOISE CYCLISTE</v>
          </cell>
        </row>
        <row r="18">
          <cell r="A18">
            <v>207</v>
          </cell>
          <cell r="B18" t="str">
            <v>CARRE JEREMY</v>
          </cell>
          <cell r="C18" t="str">
            <v>060</v>
          </cell>
          <cell r="D18" t="str">
            <v>AVENIR CYCLISTE DU CLERMONTOIS</v>
          </cell>
        </row>
        <row r="19">
          <cell r="A19">
            <v>208</v>
          </cell>
          <cell r="B19" t="str">
            <v>FONTANET HAROLD</v>
          </cell>
          <cell r="C19" t="str">
            <v>095</v>
          </cell>
          <cell r="D19" t="str">
            <v>AVENIR CYCLISTE DU VAL D'OISE</v>
          </cell>
        </row>
        <row r="20">
          <cell r="A20">
            <v>209</v>
          </cell>
          <cell r="B20" t="str">
            <v>GAGE DAVY</v>
          </cell>
          <cell r="C20" t="str">
            <v>095</v>
          </cell>
          <cell r="D20" t="str">
            <v>AVENIR CYCLISTE DU VAL D'OISE</v>
          </cell>
        </row>
        <row r="21">
          <cell r="A21">
            <v>210</v>
          </cell>
          <cell r="B21" t="str">
            <v>BADOSA GREGORY</v>
          </cell>
          <cell r="C21" t="str">
            <v>060</v>
          </cell>
          <cell r="D21" t="str">
            <v>BEAUVAIS TEAM CYCLISTE</v>
          </cell>
        </row>
        <row r="22">
          <cell r="A22">
            <v>211</v>
          </cell>
          <cell r="B22" t="str">
            <v>DENIS KEVIN</v>
          </cell>
          <cell r="C22" t="str">
            <v>095</v>
          </cell>
          <cell r="D22" t="str">
            <v>C.C.M. BELLOY EN FRANCE</v>
          </cell>
        </row>
        <row r="23">
          <cell r="A23">
            <v>212</v>
          </cell>
          <cell r="B23" t="str">
            <v>DENIS STEVE</v>
          </cell>
          <cell r="C23" t="str">
            <v>095</v>
          </cell>
          <cell r="D23" t="str">
            <v>C.C.M. BELLOY EN FRANCE</v>
          </cell>
        </row>
        <row r="24">
          <cell r="A24">
            <v>213</v>
          </cell>
          <cell r="B24" t="str">
            <v>TILOTTA FABRICE</v>
          </cell>
          <cell r="C24" t="str">
            <v>095</v>
          </cell>
          <cell r="D24" t="str">
            <v>CLUB CYCLISTE BAILLET EN FRANCE</v>
          </cell>
        </row>
        <row r="25">
          <cell r="A25">
            <v>214</v>
          </cell>
          <cell r="B25" t="str">
            <v>DEVOS NICOLAS</v>
          </cell>
          <cell r="C25" t="str">
            <v>080</v>
          </cell>
          <cell r="D25" t="str">
            <v>CLUB CYCLISTE DE OISEMONT</v>
          </cell>
        </row>
        <row r="26">
          <cell r="A26">
            <v>215</v>
          </cell>
          <cell r="B26" t="str">
            <v>LECONTE STEPHANE</v>
          </cell>
          <cell r="C26" t="str">
            <v>080</v>
          </cell>
          <cell r="D26" t="str">
            <v>CLUB CYCLISTE DE SALOUEL</v>
          </cell>
        </row>
        <row r="27">
          <cell r="A27">
            <v>216</v>
          </cell>
          <cell r="B27" t="str">
            <v>ROULET ANTOINE</v>
          </cell>
          <cell r="C27" t="str">
            <v>060</v>
          </cell>
          <cell r="D27" t="str">
            <v>COMPIEGNE SPORTS CYCLISTES</v>
          </cell>
        </row>
        <row r="28">
          <cell r="A28">
            <v>217</v>
          </cell>
          <cell r="B28" t="str">
            <v>PASQUIER OLIVIER</v>
          </cell>
          <cell r="C28" t="str">
            <v>092</v>
          </cell>
          <cell r="D28" t="str">
            <v>COURBEVOIE SPORT CYCLISME</v>
          </cell>
        </row>
        <row r="29">
          <cell r="A29">
            <v>218</v>
          </cell>
          <cell r="B29" t="str">
            <v>PELTIER LORIS</v>
          </cell>
          <cell r="C29" t="str">
            <v>080</v>
          </cell>
          <cell r="D29" t="str">
            <v>CYCLO SPORT ABBEVILLOIS</v>
          </cell>
        </row>
        <row r="30">
          <cell r="A30">
            <v>219</v>
          </cell>
          <cell r="B30" t="str">
            <v>BELLOUIN JEAN MICHEL</v>
          </cell>
          <cell r="C30" t="str">
            <v>002</v>
          </cell>
          <cell r="D30" t="str">
            <v>ECVA</v>
          </cell>
        </row>
        <row r="31">
          <cell r="A31">
            <v>220</v>
          </cell>
          <cell r="B31" t="str">
            <v>PERROUX LOUISON</v>
          </cell>
          <cell r="C31" t="str">
            <v>060</v>
          </cell>
          <cell r="D31" t="str">
            <v>ENTENTE CYCLISTE LAGNY PLESSIS</v>
          </cell>
        </row>
        <row r="32">
          <cell r="A32">
            <v>221</v>
          </cell>
          <cell r="B32" t="str">
            <v>LE FOLL DIDIER</v>
          </cell>
          <cell r="C32" t="str">
            <v>095</v>
          </cell>
          <cell r="D32" t="str">
            <v>ENTENTE CYCLISTE OSNY PONTOISE</v>
          </cell>
        </row>
        <row r="33">
          <cell r="A33">
            <v>222</v>
          </cell>
          <cell r="B33" t="str">
            <v>COURTIADE JEAN CLAUDE</v>
          </cell>
          <cell r="C33" t="str">
            <v>095</v>
          </cell>
          <cell r="D33" t="str">
            <v>ENTENTE SPORTIVE PERSANAISE</v>
          </cell>
        </row>
        <row r="34">
          <cell r="A34">
            <v>223</v>
          </cell>
          <cell r="B34" t="str">
            <v>DELAPORTE KEVIN</v>
          </cell>
          <cell r="C34" t="str">
            <v>095</v>
          </cell>
          <cell r="D34" t="str">
            <v>ENTENTE SPORTIVE PERSANAISE</v>
          </cell>
        </row>
        <row r="35">
          <cell r="A35">
            <v>224</v>
          </cell>
          <cell r="B35" t="str">
            <v>MAURICE NICOLAS</v>
          </cell>
          <cell r="C35" t="str">
            <v>095</v>
          </cell>
          <cell r="D35" t="str">
            <v>ENTENTE SPORTIVE PERSANAISE</v>
          </cell>
        </row>
        <row r="36">
          <cell r="A36">
            <v>225</v>
          </cell>
          <cell r="B36" t="str">
            <v>WIPFF THOMAS</v>
          </cell>
          <cell r="C36" t="str">
            <v>038</v>
          </cell>
          <cell r="D36" t="str">
            <v>LE FONTANIL CYCLISME</v>
          </cell>
        </row>
        <row r="37">
          <cell r="A37">
            <v>226</v>
          </cell>
          <cell r="B37" t="str">
            <v>FAGARD LOUIS</v>
          </cell>
          <cell r="C37" t="str">
            <v>060</v>
          </cell>
          <cell r="D37" t="str">
            <v>LE SPRINTER CLUB DE ROCHY CONDE</v>
          </cell>
        </row>
        <row r="38">
          <cell r="A38">
            <v>227</v>
          </cell>
          <cell r="B38" t="str">
            <v>MAQUAIRE FREDERIC</v>
          </cell>
          <cell r="C38" t="str">
            <v>060</v>
          </cell>
          <cell r="D38" t="str">
            <v>LE SPRINTER CLUB DE ROCHY CONDE</v>
          </cell>
        </row>
        <row r="39">
          <cell r="A39">
            <v>228</v>
          </cell>
          <cell r="B39" t="str">
            <v>DANLOUP ROMAIN</v>
          </cell>
          <cell r="C39" t="str">
            <v>060</v>
          </cell>
          <cell r="D39" t="str">
            <v>LOISIRS CYCLISME CREVECOEUR LE GRAND</v>
          </cell>
        </row>
        <row r="40">
          <cell r="A40">
            <v>229</v>
          </cell>
          <cell r="B40" t="str">
            <v>GIEL ALEXANDRE</v>
          </cell>
          <cell r="C40" t="str">
            <v>080</v>
          </cell>
          <cell r="D40" t="str">
            <v>RACING CLUB DE DOULLENS CYCLISME</v>
          </cell>
        </row>
        <row r="41">
          <cell r="A41">
            <v>230</v>
          </cell>
          <cell r="B41" t="str">
            <v>LEBRUN JEROME</v>
          </cell>
          <cell r="C41" t="str">
            <v>080</v>
          </cell>
          <cell r="D41" t="str">
            <v>U. S. HAM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7">
      <selection activeCell="J19" sqref="J19"/>
    </sheetView>
  </sheetViews>
  <sheetFormatPr defaultColWidth="11.421875" defaultRowHeight="15"/>
  <cols>
    <col min="1" max="1" width="11.421875" style="0" customWidth="1"/>
    <col min="2" max="2" width="13.140625" style="0" customWidth="1"/>
    <col min="3" max="3" width="40.140625" style="0" bestFit="1" customWidth="1"/>
    <col min="4" max="4" width="6.421875" style="0" bestFit="1" customWidth="1"/>
    <col min="5" max="5" width="70.140625" style="0" bestFit="1" customWidth="1"/>
  </cols>
  <sheetData>
    <row r="1" spans="1:5" ht="20.25">
      <c r="A1" s="11" t="s">
        <v>16</v>
      </c>
      <c r="B1" s="11"/>
      <c r="C1" s="11"/>
      <c r="D1" s="11"/>
      <c r="E1" s="11"/>
    </row>
    <row r="2" spans="1:5" ht="20.25">
      <c r="A2" s="11" t="str">
        <f>'[1]Engag. 1'!A2:E2</f>
        <v>Organisée par le VELO CLUB PONTOIS</v>
      </c>
      <c r="B2" s="11"/>
      <c r="C2" s="11"/>
      <c r="D2" s="11"/>
      <c r="E2" s="11"/>
    </row>
    <row r="3" spans="1:5" ht="21">
      <c r="A3" s="1"/>
      <c r="B3" s="1"/>
      <c r="C3" s="1"/>
      <c r="D3" s="1"/>
      <c r="E3" s="1"/>
    </row>
    <row r="4" spans="1:5" ht="21">
      <c r="A4" s="1"/>
      <c r="B4" s="1"/>
      <c r="C4" s="1"/>
      <c r="D4" s="1"/>
      <c r="E4" s="1"/>
    </row>
    <row r="5" spans="1:5" ht="21">
      <c r="A5" s="2" t="str">
        <f>'[1]Engag. 1'!A5</f>
        <v>Date de la course 16/08/2020</v>
      </c>
      <c r="B5" s="3"/>
      <c r="C5" s="1"/>
      <c r="D5" s="1"/>
      <c r="E5" s="4" t="s">
        <v>17</v>
      </c>
    </row>
    <row r="6" spans="1:5" ht="21">
      <c r="A6" s="2" t="str">
        <f>'[1]Engag. 1'!A6</f>
        <v>Lieu de la course : MONCHY SAINT ELOI</v>
      </c>
      <c r="B6" s="3"/>
      <c r="C6" s="1"/>
      <c r="D6" s="1"/>
      <c r="E6" s="1"/>
    </row>
    <row r="7" spans="1:5" ht="21">
      <c r="A7" s="1"/>
      <c r="B7" s="1"/>
      <c r="C7" s="1"/>
      <c r="D7" s="1"/>
      <c r="E7" s="1"/>
    </row>
    <row r="8" spans="1:5" ht="21.75" thickBot="1">
      <c r="A8" s="1"/>
      <c r="B8" s="1"/>
      <c r="C8" s="1"/>
      <c r="D8" s="1"/>
      <c r="E8" s="1"/>
    </row>
    <row r="9" spans="1:5" ht="21" thickBot="1">
      <c r="A9" s="12" t="s">
        <v>0</v>
      </c>
      <c r="B9" s="13"/>
      <c r="C9" s="13"/>
      <c r="D9" s="13"/>
      <c r="E9" s="14"/>
    </row>
    <row r="10" spans="1:5" ht="41.25" thickBot="1">
      <c r="A10" s="5" t="s">
        <v>1</v>
      </c>
      <c r="B10" s="5" t="s">
        <v>2</v>
      </c>
      <c r="C10" s="5" t="s">
        <v>3</v>
      </c>
      <c r="D10" s="5" t="s">
        <v>4</v>
      </c>
      <c r="E10" s="5" t="s">
        <v>5</v>
      </c>
    </row>
    <row r="11" spans="1:5" ht="21" thickBot="1">
      <c r="A11" s="6">
        <v>1</v>
      </c>
      <c r="B11" s="7">
        <v>238</v>
      </c>
      <c r="C11" s="8" t="s">
        <v>6</v>
      </c>
      <c r="D11" s="8" t="s">
        <v>7</v>
      </c>
      <c r="E11" s="8" t="s">
        <v>8</v>
      </c>
    </row>
    <row r="12" spans="1:5" ht="21" thickBot="1">
      <c r="A12" s="6">
        <v>2</v>
      </c>
      <c r="B12" s="7">
        <v>202</v>
      </c>
      <c r="C12" s="9" t="str">
        <f>IF($B12&gt;0,VLOOKUP($B12,'[1]Engag. 2'!$A$10:$D$41,2),"")</f>
        <v>LEBON MORGAN</v>
      </c>
      <c r="D12" s="9" t="str">
        <f>IF($B12&gt;0,VLOOKUP($B12,'[1]Engag. 2'!$A$10:$D$41,3),"")</f>
        <v>080</v>
      </c>
      <c r="E12" s="9" t="str">
        <f>IF($B12&gt;0,VLOOKUP($B12,'[1]Engag. 2'!$A$10:$D$41,4),"")</f>
        <v>ASSOCIATION CYCLISTE AMIENOISE</v>
      </c>
    </row>
    <row r="13" spans="1:5" ht="21" thickBot="1">
      <c r="A13" s="6">
        <v>3</v>
      </c>
      <c r="B13" s="7">
        <v>242</v>
      </c>
      <c r="C13" s="8" t="s">
        <v>9</v>
      </c>
      <c r="D13" s="8" t="s">
        <v>10</v>
      </c>
      <c r="E13" s="8" t="s">
        <v>11</v>
      </c>
    </row>
    <row r="14" spans="1:5" ht="21" thickBot="1">
      <c r="A14" s="6">
        <v>4</v>
      </c>
      <c r="B14" s="7">
        <v>223</v>
      </c>
      <c r="C14" s="9" t="str">
        <f>IF($B14&gt;0,VLOOKUP($B14,'[1]Engag. 2'!$A$10:$D$41,2),"")</f>
        <v>DELAPORTE KEVIN</v>
      </c>
      <c r="D14" s="9" t="str">
        <f>IF($B14&gt;0,VLOOKUP($B14,'[1]Engag. 2'!$A$10:$D$41,3),"")</f>
        <v>095</v>
      </c>
      <c r="E14" s="9" t="str">
        <f>IF($B14&gt;0,VLOOKUP($B14,'[1]Engag. 2'!$A$10:$D$41,4),"")</f>
        <v>ENTENTE SPORTIVE PERSANAISE</v>
      </c>
    </row>
    <row r="15" spans="1:5" ht="21" thickBot="1">
      <c r="A15" s="6">
        <v>5</v>
      </c>
      <c r="B15" s="7">
        <v>241</v>
      </c>
      <c r="C15" s="8" t="s">
        <v>12</v>
      </c>
      <c r="D15" s="8" t="s">
        <v>10</v>
      </c>
      <c r="E15" s="8" t="s">
        <v>11</v>
      </c>
    </row>
    <row r="16" spans="1:5" ht="21" thickBot="1">
      <c r="A16" s="6">
        <v>6</v>
      </c>
      <c r="B16" s="7">
        <v>244</v>
      </c>
      <c r="C16" s="9" t="s">
        <v>13</v>
      </c>
      <c r="D16" s="10">
        <v>80</v>
      </c>
      <c r="E16" s="9" t="s">
        <v>14</v>
      </c>
    </row>
    <row r="17" spans="1:5" ht="21" thickBot="1">
      <c r="A17" s="6">
        <v>7</v>
      </c>
      <c r="B17" s="7">
        <v>226</v>
      </c>
      <c r="C17" s="9" t="str">
        <f>IF($B17&gt;0,VLOOKUP($B17,'[1]Engag. 2'!$A$10:$D$41,2),"")</f>
        <v>FAGARD LOUIS</v>
      </c>
      <c r="D17" s="9" t="str">
        <f>IF($B17&gt;0,VLOOKUP($B17,'[1]Engag. 2'!$A$10:$D$41,3),"")</f>
        <v>060</v>
      </c>
      <c r="E17" s="9" t="str">
        <f>IF($B17&gt;0,VLOOKUP($B17,'[1]Engag. 2'!$A$10:$D$41,4),"")</f>
        <v>LE SPRINTER CLUB DE ROCHY CONDE</v>
      </c>
    </row>
    <row r="18" spans="1:5" ht="21" thickBot="1">
      <c r="A18" s="6">
        <v>8</v>
      </c>
      <c r="B18" s="7">
        <v>240</v>
      </c>
      <c r="C18" s="8" t="s">
        <v>15</v>
      </c>
      <c r="D18" s="8" t="s">
        <v>10</v>
      </c>
      <c r="E18" s="8" t="s">
        <v>11</v>
      </c>
    </row>
    <row r="19" spans="1:5" ht="21" thickBot="1">
      <c r="A19" s="6">
        <v>9</v>
      </c>
      <c r="B19" s="7">
        <v>221</v>
      </c>
      <c r="C19" s="9" t="str">
        <f>IF($B19&gt;0,VLOOKUP($B19,'[1]Engag. 2'!$A$10:$D$41,2),"")</f>
        <v>LE FOLL DIDIER</v>
      </c>
      <c r="D19" s="9" t="str">
        <f>IF($B19&gt;0,VLOOKUP($B19,'[1]Engag. 2'!$A$10:$D$41,3),"")</f>
        <v>095</v>
      </c>
      <c r="E19" s="9" t="str">
        <f>IF($B19&gt;0,VLOOKUP($B19,'[1]Engag. 2'!$A$10:$D$41,4),"")</f>
        <v>ENTENTE CYCLISTE OSNY PONTOISE</v>
      </c>
    </row>
    <row r="20" spans="1:5" ht="21" thickBot="1">
      <c r="A20" s="6">
        <v>10</v>
      </c>
      <c r="B20" s="7">
        <v>222</v>
      </c>
      <c r="C20" s="9" t="str">
        <f>IF($B20&gt;0,VLOOKUP($B20,'[1]Engag. 2'!$A$10:$D$41,2),"")</f>
        <v>COURTIADE JEAN CLAUDE</v>
      </c>
      <c r="D20" s="9" t="str">
        <f>IF($B20&gt;0,VLOOKUP($B20,'[1]Engag. 2'!$A$10:$D$41,3),"")</f>
        <v>095</v>
      </c>
      <c r="E20" s="9" t="str">
        <f>IF($B20&gt;0,VLOOKUP($B20,'[1]Engag. 2'!$A$10:$D$41,4),"")</f>
        <v>ENTENTE SPORTIVE PERSANAISE</v>
      </c>
    </row>
    <row r="21" spans="1:5" ht="21" thickBot="1">
      <c r="A21" s="6">
        <v>11</v>
      </c>
      <c r="B21" s="7">
        <v>220</v>
      </c>
      <c r="C21" s="9" t="str">
        <f>IF($B21&gt;0,VLOOKUP($B21,'[1]Engag. 2'!$A$10:$D$41,2),"")</f>
        <v>PERROUX LOUISON</v>
      </c>
      <c r="D21" s="9" t="str">
        <f>IF($B21&gt;0,VLOOKUP($B21,'[1]Engag. 2'!$A$10:$D$41,3),"")</f>
        <v>060</v>
      </c>
      <c r="E21" s="9" t="str">
        <f>IF($B21&gt;0,VLOOKUP($B21,'[1]Engag. 2'!$A$10:$D$41,4),"")</f>
        <v>ENTENTE CYCLISTE LAGNY PLESSIS</v>
      </c>
    </row>
    <row r="22" spans="1:5" ht="21" thickBot="1">
      <c r="A22" s="6">
        <v>12</v>
      </c>
      <c r="B22" s="7">
        <v>224</v>
      </c>
      <c r="C22" s="9" t="str">
        <f>IF($B22&gt;0,VLOOKUP($B22,'[1]Engag. 2'!$A$10:$D$41,2),"")</f>
        <v>MAURICE NICOLAS</v>
      </c>
      <c r="D22" s="9" t="str">
        <f>IF($B22&gt;0,VLOOKUP($B22,'[1]Engag. 2'!$A$10:$D$41,3),"")</f>
        <v>095</v>
      </c>
      <c r="E22" s="9" t="str">
        <f>IF($B22&gt;0,VLOOKUP($B22,'[1]Engag. 2'!$A$10:$D$41,4),"")</f>
        <v>ENTENTE SPORTIVE PERSANAISE</v>
      </c>
    </row>
    <row r="23" spans="1:5" ht="21" thickBot="1">
      <c r="A23" s="6">
        <v>13</v>
      </c>
      <c r="B23" s="7">
        <v>227</v>
      </c>
      <c r="C23" s="9" t="str">
        <f>IF($B23&gt;0,VLOOKUP($B23,'[1]Engag. 2'!$A$10:$D$41,2),"")</f>
        <v>MAQUAIRE FREDERIC</v>
      </c>
      <c r="D23" s="9" t="str">
        <f>IF($B23&gt;0,VLOOKUP($B23,'[1]Engag. 2'!$A$10:$D$41,3),"")</f>
        <v>060</v>
      </c>
      <c r="E23" s="9" t="str">
        <f>IF($B23&gt;0,VLOOKUP($B23,'[1]Engag. 2'!$A$10:$D$41,4),"")</f>
        <v>LE SPRINTER CLUB DE ROCHY CONDE</v>
      </c>
    </row>
    <row r="24" spans="1:5" ht="21" thickBot="1">
      <c r="A24" s="6">
        <v>14</v>
      </c>
      <c r="B24" s="7">
        <v>219</v>
      </c>
      <c r="C24" s="9" t="str">
        <f>IF($B24&gt;0,VLOOKUP($B24,'[1]Engag. 2'!$A$10:$D$41,2),"")</f>
        <v>BELLOUIN JEAN MICHEL</v>
      </c>
      <c r="D24" s="9" t="str">
        <f>IF($B24&gt;0,VLOOKUP($B24,'[1]Engag. 2'!$A$10:$D$41,3),"")</f>
        <v>002</v>
      </c>
      <c r="E24" s="9" t="str">
        <f>IF($B24&gt;0,VLOOKUP($B24,'[1]Engag. 2'!$A$10:$D$41,4),"")</f>
        <v>ECVA</v>
      </c>
    </row>
    <row r="25" spans="1:5" ht="21" thickBot="1">
      <c r="A25" s="6">
        <v>15</v>
      </c>
      <c r="B25" s="7">
        <v>245</v>
      </c>
      <c r="C25" s="9" t="s">
        <v>18</v>
      </c>
      <c r="D25" s="10">
        <v>2</v>
      </c>
      <c r="E25" s="9" t="s">
        <v>19</v>
      </c>
    </row>
  </sheetData>
  <sheetProtection/>
  <mergeCells count="3">
    <mergeCell ref="A1:E1"/>
    <mergeCell ref="A2:E2"/>
    <mergeCell ref="A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</dc:creator>
  <cp:keywords/>
  <dc:description/>
  <cp:lastModifiedBy>Wilfrid Bachelart</cp:lastModifiedBy>
  <cp:lastPrinted>2020-08-17T13:33:09Z</cp:lastPrinted>
  <dcterms:created xsi:type="dcterms:W3CDTF">2020-08-17T13:24:55Z</dcterms:created>
  <dcterms:modified xsi:type="dcterms:W3CDTF">2020-08-18T09:45:06Z</dcterms:modified>
  <cp:category/>
  <cp:version/>
  <cp:contentType/>
  <cp:contentStatus/>
</cp:coreProperties>
</file>